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нац.проектам'!$3:$5</definedName>
  </definedNames>
  <calcPr fullCalcOnLoad="1"/>
</workbook>
</file>

<file path=xl/sharedStrings.xml><?xml version="1.0" encoding="utf-8"?>
<sst xmlns="http://schemas.openxmlformats.org/spreadsheetml/2006/main" count="68" uniqueCount="53">
  <si>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</si>
  <si>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</si>
  <si>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</si>
  <si>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</si>
  <si>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</si>
  <si>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</si>
  <si>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</si>
  <si>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</si>
  <si>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</si>
  <si>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</si>
  <si>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</si>
  <si>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</si>
  <si>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</si>
  <si>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%</t>
  </si>
  <si>
    <t>сумма, тыс. рублей</t>
  </si>
  <si>
    <t>Муниципальное образование Новокубанский район</t>
  </si>
  <si>
    <t>-</t>
  </si>
  <si>
    <t>2.1</t>
  </si>
  <si>
    <t>Безопасные и качественные автомобильные дороги/Безопасность дорожного движения/Реализация мероприятий государственной программы Краснодарского края "Развитие образования" (приобретение автобусов)</t>
  </si>
  <si>
    <t>Итого</t>
  </si>
  <si>
    <t>Новокубанское городское поселение Новокубанского района</t>
  </si>
  <si>
    <t>1.1.</t>
  </si>
  <si>
    <t>1.</t>
  </si>
  <si>
    <t>2.</t>
  </si>
  <si>
    <t>Строительный контроль на объекте: Реконструкция водопроводных очистных сооружений производительностью 4,8 тыс.м3/сут. в г. Новокубанске Новокубанского района Краснодарского края</t>
  </si>
  <si>
    <t>Реконструкция водопроводных очистных сооружений производительностью 4,8 тыс.м3/сут. в г. Новокубанске Новокубанского района Краснодарского края</t>
  </si>
  <si>
    <t>МОБУСОШ № 9 ст. Советская</t>
  </si>
  <si>
    <t>Заместитель начальника финансового управления, начальник бюджетного отдела финансового управления администрации муниципального образования Новокубанский район</t>
  </si>
  <si>
    <t>И.Ю.Андреева</t>
  </si>
  <si>
    <t>Культура/Творческие люди/Государственная поддержка отрасли культуры</t>
  </si>
  <si>
    <t>3.</t>
  </si>
  <si>
    <t>Прикубанское сельское поселение Новокубанского района</t>
  </si>
  <si>
    <t>Государственная поддержка лучших работников сельских учреждений культуры (премирование сотрудников)</t>
  </si>
  <si>
    <t>Государственная поддержка лучших сельских учреждений культуры (приобретение костюмов и оргтехники)</t>
  </si>
  <si>
    <t>Премирование сотрудников</t>
  </si>
  <si>
    <t>контракт исполнен</t>
  </si>
  <si>
    <t>3.1</t>
  </si>
  <si>
    <t>3.2</t>
  </si>
  <si>
    <t>4.</t>
  </si>
  <si>
    <t>4.1</t>
  </si>
  <si>
    <t>4.2</t>
  </si>
  <si>
    <t>Жилье и городская среда/Обеспечение устойчивого сокращения непригодного для проживания жилищного фонда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</si>
  <si>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</si>
  <si>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16.08.2021   02.09.2021</t>
  </si>
  <si>
    <t>Жилье и городская среда/Чистая вода/Строительство и реконструкция (модернизация) объектов питьевого водоснабжения</t>
  </si>
  <si>
    <t>3.3</t>
  </si>
  <si>
    <t xml:space="preserve"> -</t>
  </si>
  <si>
    <t>Услуги по проведению авторского надзора на объекте: "Реконструкция водопроводных очистных сооружений производительностью 4,8 тыс.м3/сут. в г. Новокубанске Новокубанского района Краснодарского края". 1 этап"</t>
  </si>
  <si>
    <t>10.12.2021  10.12.2021  10.12.2021   10.12.2021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</si>
  <si>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муниципальному образованию Новокубанский район на 31.12.2021 года</t>
  </si>
  <si>
    <t>Предоставлено на 31.12.2021 г.</t>
  </si>
  <si>
    <t>Заключено на 31.12.2021 г.</t>
  </si>
  <si>
    <t>Произведен выкуп из аварийного жилищного фонда 4-х объектов, на 2 объекта нет согласия правообладателя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</si>
</sst>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14" fontId="48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right"/>
    </xf>
    <xf numFmtId="14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/>
    </xf>
    <xf numFmtId="173" fontId="47" fillId="0" borderId="10" xfId="60" applyNumberFormat="1" applyFont="1" applyBorder="1" applyAlignment="1">
      <alignment/>
    </xf>
    <xf numFmtId="173" fontId="47" fillId="0" borderId="10" xfId="60" applyNumberFormat="1" applyFont="1" applyBorder="1" applyAlignment="1">
      <alignment wrapText="1" shrinkToFit="1"/>
    </xf>
    <xf numFmtId="0" fontId="49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right"/>
    </xf>
    <xf numFmtId="173" fontId="48" fillId="0" borderId="10" xfId="60" applyNumberFormat="1" applyFont="1" applyBorder="1" applyAlignment="1">
      <alignment wrapText="1" shrinkToFit="1"/>
    </xf>
    <xf numFmtId="14" fontId="48" fillId="0" borderId="10" xfId="0" applyNumberFormat="1" applyFont="1" applyBorder="1" applyAlignment="1">
      <alignment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49" fontId="47" fillId="0" borderId="0" xfId="0" applyNumberFormat="1" applyFont="1" applyAlignment="1">
      <alignment/>
    </xf>
    <xf numFmtId="174" fontId="47" fillId="0" borderId="0" xfId="0" applyNumberFormat="1" applyFont="1" applyBorder="1" applyAlignment="1">
      <alignment/>
    </xf>
    <xf numFmtId="14" fontId="4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14" fontId="47" fillId="0" borderId="10" xfId="0" applyNumberFormat="1" applyFont="1" applyBorder="1" applyAlignment="1">
      <alignment horizontal="center" wrapText="1"/>
    </xf>
    <xf numFmtId="173" fontId="50" fillId="0" borderId="0" xfId="0" applyNumberFormat="1" applyFont="1" applyAlignment="1">
      <alignment/>
    </xf>
    <xf numFmtId="0" fontId="47" fillId="0" borderId="10" xfId="0" applyFont="1" applyFill="1" applyBorder="1" applyAlignment="1">
      <alignment wrapText="1"/>
    </xf>
    <xf numFmtId="0" fontId="51" fillId="0" borderId="10" xfId="0" applyFont="1" applyBorder="1" applyAlignment="1">
      <alignment wrapText="1"/>
    </xf>
    <xf numFmtId="14" fontId="49" fillId="0" borderId="11" xfId="0" applyNumberFormat="1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14" fontId="48" fillId="0" borderId="10" xfId="0" applyNumberFormat="1" applyFont="1" applyFill="1" applyBorder="1" applyAlignment="1">
      <alignment horizontal="center"/>
    </xf>
    <xf numFmtId="14" fontId="47" fillId="0" borderId="10" xfId="0" applyNumberFormat="1" applyFont="1" applyBorder="1" applyAlignment="1">
      <alignment horizontal="left" wrapText="1"/>
    </xf>
    <xf numFmtId="173" fontId="48" fillId="0" borderId="10" xfId="60" applyNumberFormat="1" applyFont="1" applyBorder="1" applyAlignment="1">
      <alignment/>
    </xf>
    <xf numFmtId="173" fontId="47" fillId="0" borderId="10" xfId="60" applyNumberFormat="1" applyFont="1" applyFill="1" applyBorder="1" applyAlignment="1">
      <alignment/>
    </xf>
    <xf numFmtId="0" fontId="50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14" xfId="0" applyFont="1" applyBorder="1" applyAlignment="1">
      <alignment horizontal="center"/>
    </xf>
    <xf numFmtId="0" fontId="53" fillId="0" borderId="0" xfId="0" applyFont="1" applyAlignment="1">
      <alignment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zoomScalePageLayoutView="0" workbookViewId="0" topLeftCell="A19">
      <selection activeCell="A1" sqref="L1:O3"/>
    </sheetView>
  </sheetViews>
  <sheetFormatPr defaultColWidth="9.140625" defaultRowHeight="15"/>
  <cols>
    <col min="1" max="1" width="5.28125" style="1" customWidth="1"/>
    <col min="2" max="2" width="53.28125" style="1" customWidth="1"/>
    <col min="3" max="3" width="18.8515625" style="1" customWidth="1"/>
    <col min="4" max="4" width="12.28125" style="1" customWidth="1"/>
    <col min="5" max="5" width="10.57421875" style="1" customWidth="1"/>
    <col min="6" max="6" width="9.421875" style="1" customWidth="1"/>
    <col min="7" max="7" width="6.7109375" style="1" customWidth="1"/>
    <col min="8" max="8" width="10.28125" style="1" customWidth="1"/>
    <col min="9" max="9" width="9.7109375" style="1" customWidth="1"/>
    <col min="10" max="10" width="6.8515625" style="1" customWidth="1"/>
    <col min="11" max="11" width="9.421875" style="1" customWidth="1"/>
    <col min="12" max="12" width="6.421875" style="1" customWidth="1"/>
    <col min="13" max="13" width="11.8515625" style="1" customWidth="1"/>
    <col min="14" max="14" width="13.8515625" style="1" customWidth="1"/>
    <col min="15" max="15" width="26.00390625" style="1" customWidth="1"/>
    <col min="16" max="16384" width="9.140625" style="1" customWidth="1"/>
  </cols>
  <sheetData>
    <row r="1" spans="1:15" ht="50.25" customHeight="1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1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38.25" customHeight="1">
      <c r="A3" s="35" t="s">
        <v>0</v>
      </c>
      <c r="B3" s="39" t="s">
        <v>1</v>
      </c>
      <c r="C3" s="38" t="s">
        <v>2</v>
      </c>
      <c r="D3" s="38"/>
      <c r="E3" s="38" t="s">
        <v>5</v>
      </c>
      <c r="F3" s="38"/>
      <c r="G3" s="38"/>
      <c r="H3" s="38" t="s">
        <v>6</v>
      </c>
      <c r="I3" s="38"/>
      <c r="J3" s="38"/>
      <c r="K3" s="38"/>
      <c r="L3" s="38"/>
      <c r="M3" s="38"/>
      <c r="N3" s="38"/>
      <c r="O3" s="35" t="s">
        <v>11</v>
      </c>
    </row>
    <row r="4" spans="1:15" ht="37.5" customHeight="1">
      <c r="A4" s="36"/>
      <c r="B4" s="46"/>
      <c r="C4" s="39" t="s">
        <v>3</v>
      </c>
      <c r="D4" s="39" t="s">
        <v>4</v>
      </c>
      <c r="E4" s="39" t="s">
        <v>12</v>
      </c>
      <c r="F4" s="44" t="s">
        <v>50</v>
      </c>
      <c r="G4" s="45"/>
      <c r="H4" s="39" t="s">
        <v>7</v>
      </c>
      <c r="I4" s="44" t="s">
        <v>51</v>
      </c>
      <c r="J4" s="45"/>
      <c r="K4" s="44" t="s">
        <v>8</v>
      </c>
      <c r="L4" s="45"/>
      <c r="M4" s="39" t="s">
        <v>9</v>
      </c>
      <c r="N4" s="39" t="s">
        <v>10</v>
      </c>
      <c r="O4" s="36"/>
    </row>
    <row r="5" spans="1:15" ht="39.75" customHeight="1">
      <c r="A5" s="37"/>
      <c r="B5" s="40"/>
      <c r="C5" s="40"/>
      <c r="D5" s="40"/>
      <c r="E5" s="40"/>
      <c r="F5" s="12" t="s">
        <v>14</v>
      </c>
      <c r="G5" s="12" t="s">
        <v>13</v>
      </c>
      <c r="H5" s="40"/>
      <c r="I5" s="12" t="s">
        <v>14</v>
      </c>
      <c r="J5" s="12" t="s">
        <v>13</v>
      </c>
      <c r="K5" s="12" t="s">
        <v>14</v>
      </c>
      <c r="L5" s="12" t="s">
        <v>13</v>
      </c>
      <c r="M5" s="40"/>
      <c r="N5" s="40"/>
      <c r="O5" s="37"/>
    </row>
    <row r="6" spans="1:15" ht="76.5" customHeight="1">
      <c r="A6" s="13" t="s">
        <v>22</v>
      </c>
      <c r="B6" s="4" t="s">
        <v>18</v>
      </c>
      <c r="C6" s="4" t="s">
        <v>15</v>
      </c>
      <c r="D6" s="20">
        <v>44246</v>
      </c>
      <c r="E6" s="32">
        <f>E7</f>
        <v>2328</v>
      </c>
      <c r="F6" s="32">
        <f>F7</f>
        <v>2328</v>
      </c>
      <c r="G6" s="32">
        <f aca="true" t="shared" si="0" ref="G6:G17">F6/E6*100</f>
        <v>100</v>
      </c>
      <c r="H6" s="32">
        <f>H7</f>
        <v>2400</v>
      </c>
      <c r="I6" s="32">
        <f>I7</f>
        <v>2400</v>
      </c>
      <c r="J6" s="32">
        <f aca="true" t="shared" si="1" ref="J6:J17">I6/H6*100</f>
        <v>100</v>
      </c>
      <c r="K6" s="32">
        <f>K7</f>
        <v>2400</v>
      </c>
      <c r="L6" s="32">
        <f aca="true" t="shared" si="2" ref="L6:L17">K6/I6*100</f>
        <v>100</v>
      </c>
      <c r="M6" s="14"/>
      <c r="N6" s="15"/>
      <c r="O6" s="26"/>
    </row>
    <row r="7" spans="1:15" ht="29.25" customHeight="1">
      <c r="A7" s="7" t="s">
        <v>21</v>
      </c>
      <c r="B7" s="2" t="s">
        <v>26</v>
      </c>
      <c r="C7" s="2"/>
      <c r="D7" s="6" t="s">
        <v>16</v>
      </c>
      <c r="E7" s="10">
        <v>2328</v>
      </c>
      <c r="F7" s="10">
        <v>2328</v>
      </c>
      <c r="G7" s="10">
        <f t="shared" si="0"/>
        <v>100</v>
      </c>
      <c r="H7" s="10">
        <v>2400</v>
      </c>
      <c r="I7" s="10">
        <v>2400</v>
      </c>
      <c r="J7" s="10">
        <f t="shared" si="1"/>
        <v>100</v>
      </c>
      <c r="K7" s="10">
        <v>2400</v>
      </c>
      <c r="L7" s="10">
        <f t="shared" si="2"/>
        <v>100</v>
      </c>
      <c r="M7" s="11" t="s">
        <v>35</v>
      </c>
      <c r="N7" s="31">
        <v>44309</v>
      </c>
      <c r="O7" s="27"/>
    </row>
    <row r="8" spans="1:15" ht="60.75" customHeight="1">
      <c r="A8" s="13" t="s">
        <v>23</v>
      </c>
      <c r="B8" s="21" t="s">
        <v>41</v>
      </c>
      <c r="C8" s="4" t="s">
        <v>15</v>
      </c>
      <c r="D8" s="20">
        <v>44487</v>
      </c>
      <c r="E8" s="32">
        <f>E9</f>
        <v>9140.1</v>
      </c>
      <c r="F8" s="32">
        <f>F9</f>
        <v>2879.5</v>
      </c>
      <c r="G8" s="32">
        <f>F8/E8*100</f>
        <v>31.504031684554874</v>
      </c>
      <c r="H8" s="32">
        <f>H9</f>
        <v>9640.1</v>
      </c>
      <c r="I8" s="32">
        <f>I9</f>
        <v>3031</v>
      </c>
      <c r="J8" s="32">
        <f>I8/H8*100</f>
        <v>31.44158255619755</v>
      </c>
      <c r="K8" s="32">
        <f>K9</f>
        <v>3031</v>
      </c>
      <c r="L8" s="32">
        <v>0</v>
      </c>
      <c r="M8" s="4"/>
      <c r="N8" s="5"/>
      <c r="O8" s="26"/>
    </row>
    <row r="9" spans="1:15" ht="91.5" customHeight="1">
      <c r="A9" s="7" t="s">
        <v>17</v>
      </c>
      <c r="B9" s="2" t="s">
        <v>42</v>
      </c>
      <c r="C9" s="2"/>
      <c r="D9" s="6" t="s">
        <v>16</v>
      </c>
      <c r="E9" s="10">
        <v>9140.1</v>
      </c>
      <c r="F9" s="10">
        <v>2879.5</v>
      </c>
      <c r="G9" s="10">
        <f>F9/E9*100</f>
        <v>31.504031684554874</v>
      </c>
      <c r="H9" s="10">
        <v>9640.1</v>
      </c>
      <c r="I9" s="10">
        <v>3031</v>
      </c>
      <c r="J9" s="10">
        <f>I9/H9*100</f>
        <v>31.44158255619755</v>
      </c>
      <c r="K9" s="10">
        <v>3031</v>
      </c>
      <c r="L9" s="10">
        <v>0</v>
      </c>
      <c r="M9" s="11" t="s">
        <v>35</v>
      </c>
      <c r="N9" s="8" t="s">
        <v>48</v>
      </c>
      <c r="O9" s="27" t="s">
        <v>52</v>
      </c>
    </row>
    <row r="10" spans="1:15" ht="79.5" customHeight="1">
      <c r="A10" s="13" t="s">
        <v>30</v>
      </c>
      <c r="B10" s="21" t="s">
        <v>44</v>
      </c>
      <c r="C10" s="4" t="s">
        <v>20</v>
      </c>
      <c r="D10" s="20">
        <v>44183</v>
      </c>
      <c r="E10" s="32">
        <f>E11+E12+E13</f>
        <v>52047.200000000004</v>
      </c>
      <c r="F10" s="32">
        <f>F11+F12+F13</f>
        <v>51805.4</v>
      </c>
      <c r="G10" s="32">
        <f t="shared" si="0"/>
        <v>99.53542169415454</v>
      </c>
      <c r="H10" s="32">
        <f>H11+H12+H13</f>
        <v>60872.5</v>
      </c>
      <c r="I10" s="32">
        <f>I11+I12+I13</f>
        <v>60872.5</v>
      </c>
      <c r="J10" s="32">
        <f t="shared" si="1"/>
        <v>100</v>
      </c>
      <c r="K10" s="32">
        <f>K11+K12+K13</f>
        <v>60872.5</v>
      </c>
      <c r="L10" s="32">
        <f t="shared" si="2"/>
        <v>100</v>
      </c>
      <c r="M10" s="4"/>
      <c r="N10" s="5"/>
      <c r="O10" s="26"/>
    </row>
    <row r="11" spans="1:15" ht="64.5" customHeight="1">
      <c r="A11" s="7" t="s">
        <v>36</v>
      </c>
      <c r="B11" s="22" t="s">
        <v>25</v>
      </c>
      <c r="C11" s="2"/>
      <c r="D11" s="23" t="s">
        <v>16</v>
      </c>
      <c r="E11" s="10">
        <v>50838.3</v>
      </c>
      <c r="F11" s="10">
        <v>50838.3</v>
      </c>
      <c r="G11" s="10">
        <f t="shared" si="0"/>
        <v>100</v>
      </c>
      <c r="H11" s="33">
        <v>59500</v>
      </c>
      <c r="I11" s="10">
        <v>59500</v>
      </c>
      <c r="J11" s="10">
        <f t="shared" si="1"/>
        <v>100</v>
      </c>
      <c r="K11" s="10">
        <v>59500</v>
      </c>
      <c r="L11" s="10">
        <f t="shared" si="2"/>
        <v>100</v>
      </c>
      <c r="M11" s="2" t="s">
        <v>35</v>
      </c>
      <c r="N11" s="31">
        <v>44222</v>
      </c>
      <c r="O11" s="28"/>
    </row>
    <row r="12" spans="1:15" ht="80.25" customHeight="1">
      <c r="A12" s="7" t="s">
        <v>37</v>
      </c>
      <c r="B12" s="2" t="s">
        <v>24</v>
      </c>
      <c r="C12" s="9"/>
      <c r="D12" s="6" t="s">
        <v>16</v>
      </c>
      <c r="E12" s="10">
        <v>1208.9</v>
      </c>
      <c r="F12" s="10">
        <v>967.1</v>
      </c>
      <c r="G12" s="10">
        <f t="shared" si="0"/>
        <v>79.99834560344115</v>
      </c>
      <c r="H12" s="33">
        <v>1272.5</v>
      </c>
      <c r="I12" s="10">
        <v>1272.5</v>
      </c>
      <c r="J12" s="10">
        <f t="shared" si="1"/>
        <v>100</v>
      </c>
      <c r="K12" s="10">
        <v>1272.5</v>
      </c>
      <c r="L12" s="10">
        <f t="shared" si="2"/>
        <v>100</v>
      </c>
      <c r="M12" s="2" t="s">
        <v>35</v>
      </c>
      <c r="N12" s="31">
        <v>44237</v>
      </c>
      <c r="O12" s="29"/>
    </row>
    <row r="13" spans="1:15" ht="80.25" customHeight="1">
      <c r="A13" s="7" t="s">
        <v>45</v>
      </c>
      <c r="B13" s="2" t="s">
        <v>47</v>
      </c>
      <c r="C13" s="9"/>
      <c r="D13" s="6" t="s">
        <v>46</v>
      </c>
      <c r="E13" s="10">
        <v>0</v>
      </c>
      <c r="F13" s="10">
        <v>0</v>
      </c>
      <c r="G13" s="10">
        <v>0</v>
      </c>
      <c r="H13" s="33">
        <v>100</v>
      </c>
      <c r="I13" s="10">
        <v>100</v>
      </c>
      <c r="J13" s="10">
        <f t="shared" si="1"/>
        <v>100</v>
      </c>
      <c r="K13" s="10">
        <v>100</v>
      </c>
      <c r="L13" s="10">
        <f t="shared" si="2"/>
        <v>100</v>
      </c>
      <c r="M13" s="2" t="s">
        <v>35</v>
      </c>
      <c r="N13" s="31">
        <v>44291</v>
      </c>
      <c r="O13" s="29"/>
    </row>
    <row r="14" spans="1:15" ht="78" customHeight="1">
      <c r="A14" s="13" t="s">
        <v>38</v>
      </c>
      <c r="B14" s="4" t="s">
        <v>29</v>
      </c>
      <c r="C14" s="4" t="s">
        <v>31</v>
      </c>
      <c r="D14" s="30">
        <v>44413</v>
      </c>
      <c r="E14" s="32">
        <f>E15+E16</f>
        <v>329</v>
      </c>
      <c r="F14" s="32">
        <f>F15+F16</f>
        <v>329</v>
      </c>
      <c r="G14" s="32">
        <f t="shared" si="0"/>
        <v>100</v>
      </c>
      <c r="H14" s="32">
        <f>H15+H16</f>
        <v>350</v>
      </c>
      <c r="I14" s="32">
        <f>I15+I16</f>
        <v>350</v>
      </c>
      <c r="J14" s="32">
        <f t="shared" si="1"/>
        <v>100</v>
      </c>
      <c r="K14" s="32">
        <f>K15+K16</f>
        <v>350</v>
      </c>
      <c r="L14" s="32">
        <f>K14/I14*100</f>
        <v>100</v>
      </c>
      <c r="M14" s="4"/>
      <c r="N14" s="4"/>
      <c r="O14" s="26"/>
    </row>
    <row r="15" spans="1:15" ht="46.5" customHeight="1">
      <c r="A15" s="7" t="s">
        <v>39</v>
      </c>
      <c r="B15" s="2" t="s">
        <v>32</v>
      </c>
      <c r="C15" s="9"/>
      <c r="D15" s="6" t="s">
        <v>16</v>
      </c>
      <c r="E15" s="10">
        <v>197.4</v>
      </c>
      <c r="F15" s="10">
        <v>197.4</v>
      </c>
      <c r="G15" s="10">
        <f t="shared" si="0"/>
        <v>100</v>
      </c>
      <c r="H15" s="10">
        <v>210</v>
      </c>
      <c r="I15" s="10">
        <v>210</v>
      </c>
      <c r="J15" s="10">
        <f>I15/H15*100</f>
        <v>100</v>
      </c>
      <c r="K15" s="10">
        <v>210</v>
      </c>
      <c r="L15" s="10">
        <f>K15/I15*100</f>
        <v>100</v>
      </c>
      <c r="M15" s="2"/>
      <c r="N15" s="2"/>
      <c r="O15" s="29" t="s">
        <v>34</v>
      </c>
    </row>
    <row r="16" spans="1:15" ht="48" customHeight="1">
      <c r="A16" s="7" t="s">
        <v>40</v>
      </c>
      <c r="B16" s="25" t="s">
        <v>33</v>
      </c>
      <c r="C16" s="9"/>
      <c r="D16" s="6" t="s">
        <v>16</v>
      </c>
      <c r="E16" s="10">
        <v>131.6</v>
      </c>
      <c r="F16" s="10">
        <v>131.6</v>
      </c>
      <c r="G16" s="10">
        <f>F16/E16*100</f>
        <v>100</v>
      </c>
      <c r="H16" s="10">
        <v>140</v>
      </c>
      <c r="I16" s="10">
        <v>140</v>
      </c>
      <c r="J16" s="10">
        <f>I16/H16*100</f>
        <v>100</v>
      </c>
      <c r="K16" s="10">
        <v>140</v>
      </c>
      <c r="L16" s="10">
        <f>K16/I16*100</f>
        <v>100</v>
      </c>
      <c r="M16" s="2" t="s">
        <v>35</v>
      </c>
      <c r="N16" s="2" t="s">
        <v>43</v>
      </c>
      <c r="O16" s="29"/>
    </row>
    <row r="17" spans="1:15" ht="15.75">
      <c r="A17" s="9"/>
      <c r="B17" s="3" t="s">
        <v>19</v>
      </c>
      <c r="C17" s="3"/>
      <c r="D17" s="3"/>
      <c r="E17" s="32">
        <f>E6+E8+E10+E14</f>
        <v>63844.3</v>
      </c>
      <c r="F17" s="32">
        <f>F6+F8+F10+F14</f>
        <v>57341.9</v>
      </c>
      <c r="G17" s="32">
        <f t="shared" si="0"/>
        <v>89.81522234561268</v>
      </c>
      <c r="H17" s="32">
        <f>H6+H8+H10+H14</f>
        <v>73262.6</v>
      </c>
      <c r="I17" s="32">
        <f>I6+I8+I10+I14</f>
        <v>66653.5</v>
      </c>
      <c r="J17" s="32">
        <f t="shared" si="1"/>
        <v>90.97888963809638</v>
      </c>
      <c r="K17" s="32">
        <f>K6+K8+K10+K14</f>
        <v>66653.5</v>
      </c>
      <c r="L17" s="32">
        <f t="shared" si="2"/>
        <v>100</v>
      </c>
      <c r="M17" s="9"/>
      <c r="N17" s="9"/>
      <c r="O17" s="9"/>
    </row>
    <row r="18" ht="15.75">
      <c r="G18" s="19"/>
    </row>
    <row r="19" spans="1:15" ht="95.25" customHeight="1">
      <c r="A19" s="34" t="s">
        <v>27</v>
      </c>
      <c r="B19" s="34"/>
      <c r="C19" s="34"/>
      <c r="D19" s="4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 t="s">
        <v>28</v>
      </c>
    </row>
    <row r="20" spans="1:15" ht="18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24"/>
      <c r="L20" s="16"/>
      <c r="M20" s="16"/>
      <c r="N20" s="16"/>
      <c r="O20" s="16"/>
    </row>
    <row r="23" ht="15.75">
      <c r="A23" s="18"/>
    </row>
  </sheetData>
  <sheetProtection/>
  <mergeCells count="18">
    <mergeCell ref="N4:N5"/>
    <mergeCell ref="A19:D19"/>
    <mergeCell ref="F4:G4"/>
    <mergeCell ref="H4:H5"/>
    <mergeCell ref="I4:J4"/>
    <mergeCell ref="C4:C5"/>
    <mergeCell ref="O3:O5"/>
    <mergeCell ref="D4:D5"/>
    <mergeCell ref="K4:L4"/>
    <mergeCell ref="E4:E5"/>
    <mergeCell ref="B3:B5"/>
    <mergeCell ref="A3:A5"/>
    <mergeCell ref="E3:G3"/>
    <mergeCell ref="C3:D3"/>
    <mergeCell ref="M4:M5"/>
    <mergeCell ref="A1:O1"/>
    <mergeCell ref="A2:O2"/>
    <mergeCell ref="H3:N3"/>
  </mergeCells>
  <printOptions/>
  <pageMargins left="0" right="0" top="1.1811023622047245" bottom="0.3937007874015748" header="0.31496062992125984" footer="0.31496062992125984"/>
  <pageSetup fitToHeight="0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2022-02-15T12:26:08Z</dcterms:modified>
  <cp:category/>
  <cp:version/>
  <cp:contentType/>
  <cp:contentStatus/>
</cp:coreProperties>
</file>