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<sst xmlns="http://schemas.openxmlformats.org/spreadsheetml/2006/main" count="61" uniqueCount="52">
  <si>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</si>
  <si>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</si>
  <si>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</si>
  <si>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</si>
  <si>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</si>
  <si>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</si>
  <si>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</si>
  <si>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</si>
  <si>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</si>
  <si>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</si>
  <si>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</si>
  <si>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</si>
  <si>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</si>
  <si>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</si>
  <si>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</si>
  <si>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</si>
  <si>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Итого</t>
  </si>
  <si>
    <t>1.1.</t>
  </si>
  <si>
    <t>1.</t>
  </si>
  <si>
    <t>1.2.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</si>
  <si>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</si>
  <si>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</si>
  <si>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</si>
  <si>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</si>
  <si>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</si>
  <si>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</si>
  <si>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</si>
  <si>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</si>
  <si>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оплата труда, начисления на выплаты по оплате труда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</si>
  <si>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</si>
  <si>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</si>
  <si>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</si>
  <si>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Бесскорбненское сельское поселение Новокубанского района</t>
  </si>
  <si>
    <t>2.1.</t>
  </si>
  <si>
    <t>Благоустройство парка по адресу: Краснодарский край, Новокубанский район, г. Новокубанск, ул. Ленинградская (1 этап)</t>
  </si>
  <si>
    <t>Благоустройство парка по адресу: Краснодарский край, Новокубанский район, ст. Бесскорбная, в 10 метрах от пересечения ул. Ленина и ул. Коммунистическая</t>
  </si>
  <si>
    <t>исполнение контракта</t>
  </si>
  <si>
    <t>срок выполнения работ 13.08.2023 г., оплата поэтапная в течение 7 р.д. с момента приемки работ</t>
  </si>
  <si>
    <t>срок выполнения работ 09.10.2023 г., оплата поэтапная в течение 7 р.д. с момента приемки работ</t>
  </si>
  <si>
    <t>аванс 50 % от цены контракта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</si>
  <si>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(МОБУСОШ № 1, 3, 6, 7, 9, 10, 11; МОБУГ № 2; МОАУООШ № 4, 5, 8)</t>
  </si>
  <si>
    <t>2.2</t>
  </si>
  <si>
    <t>2.3</t>
  </si>
  <si>
    <t>Благоустройство площади 0,5 га по ул. Красная в г. Новокубанске Новокубанского района Краснодарского края</t>
  </si>
  <si>
    <t>поэтапное выполнение работ. по каждому этапу предусмотрена предоплата 30%</t>
  </si>
  <si>
    <t>контракты исполнены</t>
  </si>
  <si>
    <t>-</t>
  </si>
  <si>
    <t>Сведения о заключении муниципальных контрактов, кассового освоения в рамках реализации региональных проектов по муниципальному образованию Новокубанский район на 12.07.2023 года</t>
  </si>
  <si>
    <t>Предоставлено на 12.07.2023 г.</t>
  </si>
  <si>
    <t>Заключено на 12.07.2023 г.</t>
  </si>
  <si>
    <t>Заместитель главы муниципального образования Новокубанский район</t>
  </si>
  <si>
    <t>А.В.Цветков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</si>
</sst>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3" fontId="49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173" fontId="47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173" fontId="47" fillId="0" borderId="10" xfId="60" applyNumberFormat="1" applyFont="1" applyFill="1" applyBorder="1" applyAlignment="1">
      <alignment/>
    </xf>
    <xf numFmtId="173" fontId="47" fillId="33" borderId="10" xfId="60" applyNumberFormat="1" applyFont="1" applyFill="1" applyBorder="1" applyAlignment="1">
      <alignment/>
    </xf>
    <xf numFmtId="49" fontId="46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/>
    </xf>
    <xf numFmtId="0" fontId="50" fillId="0" borderId="11" xfId="0" applyFont="1" applyBorder="1" applyAlignment="1">
      <alignment wrapText="1"/>
    </xf>
    <xf numFmtId="49" fontId="47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 wrapText="1"/>
    </xf>
    <xf numFmtId="14" fontId="50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73" fontId="46" fillId="0" borderId="10" xfId="60" applyNumberFormat="1" applyFont="1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="70" zoomScaleNormal="90" zoomScaleSheetLayoutView="70" zoomScalePageLayoutView="0" workbookViewId="0" topLeftCell="A16">
      <selection activeCell="I18" sqref="I18"/>
    </sheetView>
  </sheetViews>
  <sheetFormatPr defaultColWidth="9.140625" defaultRowHeight="15"/>
  <cols>
    <col min="1" max="1" width="8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3.421875" style="1" customWidth="1"/>
    <col min="6" max="6" width="11.7109375" style="1" customWidth="1"/>
    <col min="7" max="7" width="7.140625" style="1" customWidth="1"/>
    <col min="8" max="8" width="13.140625" style="1" customWidth="1"/>
    <col min="9" max="9" width="12.7109375" style="1" customWidth="1"/>
    <col min="10" max="10" width="7.7109375" style="1" customWidth="1"/>
    <col min="11" max="11" width="12.57421875" style="1" customWidth="1"/>
    <col min="12" max="12" width="9.00390625" style="1" customWidth="1"/>
    <col min="13" max="13" width="12.57421875" style="1" customWidth="1"/>
    <col min="14" max="14" width="13.8515625" style="1" customWidth="1"/>
    <col min="15" max="15" width="32.7109375" style="1" customWidth="1"/>
    <col min="16" max="16384" width="9.140625" style="1" customWidth="1"/>
  </cols>
  <sheetData>
    <row r="1" spans="1:15" ht="47.2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8.25" customHeight="1">
      <c r="A3" s="41" t="s">
        <v>0</v>
      </c>
      <c r="B3" s="38" t="s">
        <v>1</v>
      </c>
      <c r="C3" s="32" t="s">
        <v>2</v>
      </c>
      <c r="D3" s="32"/>
      <c r="E3" s="32" t="s">
        <v>5</v>
      </c>
      <c r="F3" s="32"/>
      <c r="G3" s="32"/>
      <c r="H3" s="32" t="s">
        <v>6</v>
      </c>
      <c r="I3" s="32"/>
      <c r="J3" s="32"/>
      <c r="K3" s="32"/>
      <c r="L3" s="32"/>
      <c r="M3" s="32"/>
      <c r="N3" s="32"/>
      <c r="O3" s="41" t="s">
        <v>11</v>
      </c>
    </row>
    <row r="4" spans="1:15" ht="37.5" customHeight="1">
      <c r="A4" s="42"/>
      <c r="B4" s="40"/>
      <c r="C4" s="38" t="s">
        <v>3</v>
      </c>
      <c r="D4" s="38" t="s">
        <v>4</v>
      </c>
      <c r="E4" s="38" t="s">
        <v>12</v>
      </c>
      <c r="F4" s="36" t="s">
        <v>48</v>
      </c>
      <c r="G4" s="37"/>
      <c r="H4" s="38" t="s">
        <v>7</v>
      </c>
      <c r="I4" s="36" t="s">
        <v>49</v>
      </c>
      <c r="J4" s="37"/>
      <c r="K4" s="36" t="s">
        <v>8</v>
      </c>
      <c r="L4" s="37"/>
      <c r="M4" s="38" t="s">
        <v>9</v>
      </c>
      <c r="N4" s="38" t="s">
        <v>10</v>
      </c>
      <c r="O4" s="42"/>
    </row>
    <row r="5" spans="1:15" ht="35.25" customHeight="1">
      <c r="A5" s="43"/>
      <c r="B5" s="39"/>
      <c r="C5" s="39"/>
      <c r="D5" s="39"/>
      <c r="E5" s="39"/>
      <c r="F5" s="8" t="s">
        <v>14</v>
      </c>
      <c r="G5" s="8" t="s">
        <v>13</v>
      </c>
      <c r="H5" s="39"/>
      <c r="I5" s="8" t="s">
        <v>14</v>
      </c>
      <c r="J5" s="8" t="s">
        <v>13</v>
      </c>
      <c r="K5" s="8" t="s">
        <v>14</v>
      </c>
      <c r="L5" s="8" t="s">
        <v>13</v>
      </c>
      <c r="M5" s="39"/>
      <c r="N5" s="39"/>
      <c r="O5" s="43"/>
    </row>
    <row r="6" spans="1:15" ht="71.25" customHeight="1">
      <c r="A6" s="9" t="s">
        <v>18</v>
      </c>
      <c r="B6" s="15" t="s">
        <v>20</v>
      </c>
      <c r="C6" s="4" t="s">
        <v>15</v>
      </c>
      <c r="D6" s="14"/>
      <c r="E6" s="20">
        <f>E7+E9</f>
        <v>549342.2999999999</v>
      </c>
      <c r="F6" s="20">
        <f>F7+F9</f>
        <v>110748.79999999999</v>
      </c>
      <c r="G6" s="20">
        <f aca="true" t="shared" si="0" ref="G6:G16">F6/E6*100</f>
        <v>20.160253452173627</v>
      </c>
      <c r="H6" s="20">
        <f>H7+H9</f>
        <v>566152.8</v>
      </c>
      <c r="I6" s="20">
        <f>I7+I9</f>
        <v>225946.6</v>
      </c>
      <c r="J6" s="20">
        <f aca="true" t="shared" si="1" ref="J6:J15">I6/H6*100</f>
        <v>39.9091199407651</v>
      </c>
      <c r="K6" s="20">
        <f>K7+K9</f>
        <v>114066.90000000001</v>
      </c>
      <c r="L6" s="20">
        <f aca="true" t="shared" si="2" ref="L6:L16">K6/I6*100</f>
        <v>50.48400816830172</v>
      </c>
      <c r="M6" s="4"/>
      <c r="N6" s="25"/>
      <c r="O6" s="17"/>
    </row>
    <row r="7" spans="1:15" ht="26.25" customHeight="1">
      <c r="A7" s="9" t="s">
        <v>17</v>
      </c>
      <c r="B7" s="15" t="s">
        <v>22</v>
      </c>
      <c r="C7" s="4"/>
      <c r="D7" s="14">
        <v>44952</v>
      </c>
      <c r="E7" s="20">
        <f>E8</f>
        <v>542504.7</v>
      </c>
      <c r="F7" s="20">
        <f>F8</f>
        <v>106252.4</v>
      </c>
      <c r="G7" s="20">
        <f t="shared" si="0"/>
        <v>19.58552617147833</v>
      </c>
      <c r="H7" s="20">
        <f>H8</f>
        <v>559283.3</v>
      </c>
      <c r="I7" s="20">
        <f>I8</f>
        <v>219077.1</v>
      </c>
      <c r="J7" s="20">
        <f t="shared" si="1"/>
        <v>39.171042654053856</v>
      </c>
      <c r="K7" s="20">
        <f>K8</f>
        <v>109538.6</v>
      </c>
      <c r="L7" s="20">
        <f t="shared" si="2"/>
        <v>50.00002282301528</v>
      </c>
      <c r="M7" s="4"/>
      <c r="N7" s="25"/>
      <c r="O7" s="26"/>
    </row>
    <row r="8" spans="1:15" ht="119.25" customHeight="1">
      <c r="A8" s="5" t="s">
        <v>23</v>
      </c>
      <c r="B8" s="2" t="s">
        <v>21</v>
      </c>
      <c r="C8" s="2"/>
      <c r="D8" s="21"/>
      <c r="E8" s="7">
        <v>542504.7</v>
      </c>
      <c r="F8" s="7">
        <v>106252.4</v>
      </c>
      <c r="G8" s="7">
        <f t="shared" si="0"/>
        <v>19.58552617147833</v>
      </c>
      <c r="H8" s="7">
        <v>559283.3</v>
      </c>
      <c r="I8" s="31">
        <v>219077.1</v>
      </c>
      <c r="J8" s="7">
        <f t="shared" si="1"/>
        <v>39.171042654053856</v>
      </c>
      <c r="K8" s="7">
        <v>109538.6</v>
      </c>
      <c r="L8" s="7">
        <f t="shared" si="2"/>
        <v>50.00002282301528</v>
      </c>
      <c r="M8" s="24" t="s">
        <v>36</v>
      </c>
      <c r="N8" s="19">
        <v>44942</v>
      </c>
      <c r="O8" s="18" t="s">
        <v>39</v>
      </c>
    </row>
    <row r="9" spans="1:15" ht="32.25" customHeight="1">
      <c r="A9" s="9" t="s">
        <v>19</v>
      </c>
      <c r="B9" s="4" t="s">
        <v>27</v>
      </c>
      <c r="C9" s="4"/>
      <c r="D9" s="14"/>
      <c r="E9" s="20">
        <f>E10+E11</f>
        <v>6837.6</v>
      </c>
      <c r="F9" s="20">
        <f>F10+F11</f>
        <v>4496.4</v>
      </c>
      <c r="G9" s="20">
        <f t="shared" si="0"/>
        <v>65.75991575991576</v>
      </c>
      <c r="H9" s="20">
        <f>H10+H11</f>
        <v>6869.5</v>
      </c>
      <c r="I9" s="20">
        <f>I10+I11</f>
        <v>6869.5</v>
      </c>
      <c r="J9" s="20">
        <f t="shared" si="1"/>
        <v>100</v>
      </c>
      <c r="K9" s="20">
        <f>K10+K11</f>
        <v>4528.3</v>
      </c>
      <c r="L9" s="20">
        <f t="shared" si="2"/>
        <v>65.91891695174321</v>
      </c>
      <c r="M9" s="27"/>
      <c r="N9" s="28"/>
      <c r="O9" s="29"/>
    </row>
    <row r="10" spans="1:15" ht="81" customHeight="1">
      <c r="A10" s="5" t="s">
        <v>24</v>
      </c>
      <c r="B10" s="2" t="s">
        <v>26</v>
      </c>
      <c r="C10" s="30"/>
      <c r="D10" s="30">
        <v>44951</v>
      </c>
      <c r="E10" s="7">
        <v>5806.2</v>
      </c>
      <c r="F10" s="7">
        <v>3465</v>
      </c>
      <c r="G10" s="7">
        <f t="shared" si="0"/>
        <v>59.677586028727916</v>
      </c>
      <c r="H10" s="7">
        <v>5806.2</v>
      </c>
      <c r="I10" s="7">
        <v>5806.2</v>
      </c>
      <c r="J10" s="7">
        <f t="shared" si="1"/>
        <v>100</v>
      </c>
      <c r="K10" s="7">
        <v>3465</v>
      </c>
      <c r="L10" s="7">
        <f t="shared" si="2"/>
        <v>59.677586028727916</v>
      </c>
      <c r="M10" s="24" t="s">
        <v>46</v>
      </c>
      <c r="N10" s="19" t="s">
        <v>46</v>
      </c>
      <c r="O10" s="18" t="s">
        <v>28</v>
      </c>
    </row>
    <row r="11" spans="1:15" ht="116.25" customHeight="1">
      <c r="A11" s="5" t="s">
        <v>25</v>
      </c>
      <c r="B11" s="2" t="s">
        <v>40</v>
      </c>
      <c r="C11" s="30"/>
      <c r="D11" s="30">
        <v>44950</v>
      </c>
      <c r="E11" s="7">
        <v>1031.4</v>
      </c>
      <c r="F11" s="7">
        <v>1031.4</v>
      </c>
      <c r="G11" s="7">
        <f t="shared" si="0"/>
        <v>100</v>
      </c>
      <c r="H11" s="7">
        <v>1063.3</v>
      </c>
      <c r="I11" s="7">
        <v>1063.3</v>
      </c>
      <c r="J11" s="7">
        <f t="shared" si="1"/>
        <v>100</v>
      </c>
      <c r="K11" s="7">
        <v>1063.3</v>
      </c>
      <c r="L11" s="7">
        <f t="shared" si="2"/>
        <v>100</v>
      </c>
      <c r="M11" s="24" t="s">
        <v>45</v>
      </c>
      <c r="N11" s="19">
        <v>45034</v>
      </c>
      <c r="O11" s="18"/>
    </row>
    <row r="12" spans="1:15" ht="70.5" customHeight="1">
      <c r="A12" s="9" t="s">
        <v>29</v>
      </c>
      <c r="B12" s="4" t="s">
        <v>30</v>
      </c>
      <c r="C12" s="4"/>
      <c r="D12" s="14"/>
      <c r="E12" s="20">
        <f>E13+E15+E14</f>
        <v>125607</v>
      </c>
      <c r="F12" s="20">
        <f>F13+F15+F14</f>
        <v>32965.8</v>
      </c>
      <c r="G12" s="20">
        <f t="shared" si="0"/>
        <v>26.245193341135447</v>
      </c>
      <c r="H12" s="20">
        <f>H13+H15+H14</f>
        <v>132384.3</v>
      </c>
      <c r="I12" s="20">
        <f>I13+I15+I14</f>
        <v>131390.4</v>
      </c>
      <c r="J12" s="20">
        <f t="shared" si="1"/>
        <v>99.24923121548402</v>
      </c>
      <c r="K12" s="20">
        <f>K13+K15+K14</f>
        <v>34775.5</v>
      </c>
      <c r="L12" s="20">
        <f>K12/I12*100</f>
        <v>26.46730659165358</v>
      </c>
      <c r="M12" s="27"/>
      <c r="N12" s="28"/>
      <c r="O12" s="29"/>
    </row>
    <row r="13" spans="1:15" ht="80.25" customHeight="1">
      <c r="A13" s="5" t="s">
        <v>33</v>
      </c>
      <c r="B13" s="2" t="s">
        <v>34</v>
      </c>
      <c r="C13" s="2" t="s">
        <v>31</v>
      </c>
      <c r="D13" s="21">
        <v>44946</v>
      </c>
      <c r="E13" s="7">
        <v>72770</v>
      </c>
      <c r="F13" s="7">
        <v>15183.3</v>
      </c>
      <c r="G13" s="7">
        <f t="shared" si="0"/>
        <v>20.864779442077776</v>
      </c>
      <c r="H13" s="7">
        <v>76600</v>
      </c>
      <c r="I13" s="7">
        <v>76600</v>
      </c>
      <c r="J13" s="7">
        <f t="shared" si="1"/>
        <v>100</v>
      </c>
      <c r="K13" s="7">
        <v>15982.5</v>
      </c>
      <c r="L13" s="7">
        <f>K13/I13*100</f>
        <v>20.864882506527415</v>
      </c>
      <c r="M13" s="24" t="s">
        <v>36</v>
      </c>
      <c r="N13" s="19">
        <v>44958</v>
      </c>
      <c r="O13" s="18" t="s">
        <v>37</v>
      </c>
    </row>
    <row r="14" spans="1:15" ht="80.25" customHeight="1">
      <c r="A14" s="5" t="s">
        <v>41</v>
      </c>
      <c r="B14" s="2" t="s">
        <v>43</v>
      </c>
      <c r="C14" s="2" t="s">
        <v>31</v>
      </c>
      <c r="D14" s="21">
        <v>45014</v>
      </c>
      <c r="E14" s="7">
        <v>37985</v>
      </c>
      <c r="F14" s="7">
        <v>11112.3</v>
      </c>
      <c r="G14" s="7">
        <f t="shared" si="0"/>
        <v>29.25444254310912</v>
      </c>
      <c r="H14" s="7">
        <v>39984.3</v>
      </c>
      <c r="I14" s="7">
        <v>38990.4</v>
      </c>
      <c r="J14" s="7">
        <f t="shared" si="1"/>
        <v>97.51427435268343</v>
      </c>
      <c r="K14" s="7">
        <v>11697.1</v>
      </c>
      <c r="L14" s="7">
        <f>K14/I14*100</f>
        <v>29.99994870532234</v>
      </c>
      <c r="M14" s="24" t="s">
        <v>36</v>
      </c>
      <c r="N14" s="19">
        <v>45056</v>
      </c>
      <c r="O14" s="18" t="s">
        <v>44</v>
      </c>
    </row>
    <row r="15" spans="1:15" ht="81.75" customHeight="1">
      <c r="A15" s="5" t="s">
        <v>42</v>
      </c>
      <c r="B15" s="2" t="s">
        <v>35</v>
      </c>
      <c r="C15" s="2" t="s">
        <v>32</v>
      </c>
      <c r="D15" s="21">
        <v>44946</v>
      </c>
      <c r="E15" s="7">
        <v>14852</v>
      </c>
      <c r="F15" s="7">
        <v>6670.2</v>
      </c>
      <c r="G15" s="7">
        <f t="shared" si="0"/>
        <v>44.91112308106652</v>
      </c>
      <c r="H15" s="7">
        <v>15800</v>
      </c>
      <c r="I15" s="7">
        <v>15800</v>
      </c>
      <c r="J15" s="7">
        <f t="shared" si="1"/>
        <v>100</v>
      </c>
      <c r="K15" s="7">
        <v>7095.9</v>
      </c>
      <c r="L15" s="7">
        <f>K15/I15*100</f>
        <v>44.91075949367088</v>
      </c>
      <c r="M15" s="24" t="s">
        <v>36</v>
      </c>
      <c r="N15" s="19">
        <v>44986</v>
      </c>
      <c r="O15" s="18" t="s">
        <v>38</v>
      </c>
    </row>
    <row r="16" spans="1:15" ht="15.75">
      <c r="A16" s="6"/>
      <c r="B16" s="3" t="s">
        <v>16</v>
      </c>
      <c r="C16" s="3"/>
      <c r="D16" s="3"/>
      <c r="E16" s="20">
        <f>E6+E12</f>
        <v>674949.2999999999</v>
      </c>
      <c r="F16" s="20">
        <f>F6+F12</f>
        <v>143714.59999999998</v>
      </c>
      <c r="G16" s="23">
        <f t="shared" si="0"/>
        <v>21.29265116653947</v>
      </c>
      <c r="H16" s="20">
        <f>H6+H12</f>
        <v>698537.1000000001</v>
      </c>
      <c r="I16" s="20">
        <f>I6+I12</f>
        <v>357337</v>
      </c>
      <c r="J16" s="22">
        <f>I16/H16*100</f>
        <v>51.155049602948786</v>
      </c>
      <c r="K16" s="20">
        <f>K6+K12</f>
        <v>148842.40000000002</v>
      </c>
      <c r="L16" s="22">
        <f t="shared" si="2"/>
        <v>41.65322930455005</v>
      </c>
      <c r="M16" s="6"/>
      <c r="N16" s="6"/>
      <c r="O16" s="6"/>
    </row>
    <row r="17" ht="15.75">
      <c r="G17" s="13"/>
    </row>
    <row r="18" spans="1:15" ht="100.5" customHeight="1">
      <c r="A18" s="34" t="s">
        <v>50</v>
      </c>
      <c r="B18" s="34"/>
      <c r="C18" s="34"/>
      <c r="D18" s="3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 t="s">
        <v>51</v>
      </c>
    </row>
    <row r="19" spans="1:15" ht="18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6"/>
      <c r="L19" s="10"/>
      <c r="M19" s="10"/>
      <c r="N19" s="10"/>
      <c r="O19" s="10"/>
    </row>
    <row r="22" ht="15.75">
      <c r="A22" s="12"/>
    </row>
  </sheetData>
  <sheetProtection/>
  <mergeCells count="18">
    <mergeCell ref="A1:O1"/>
    <mergeCell ref="O3:O5"/>
    <mergeCell ref="D4:D5"/>
    <mergeCell ref="M4:M5"/>
    <mergeCell ref="E3:G3"/>
    <mergeCell ref="E4:E5"/>
    <mergeCell ref="K4:L4"/>
    <mergeCell ref="N4:N5"/>
    <mergeCell ref="C3:D3"/>
    <mergeCell ref="A2:O2"/>
    <mergeCell ref="A18:D18"/>
    <mergeCell ref="F4:G4"/>
    <mergeCell ref="H4:H5"/>
    <mergeCell ref="I4:J4"/>
    <mergeCell ref="C4:C5"/>
    <mergeCell ref="B3:B5"/>
    <mergeCell ref="A3:A5"/>
    <mergeCell ref="H3:N3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2023-07-12T06:51:50Z</dcterms:modified>
  <cp:category/>
  <cp:version/>
  <cp:contentType/>
  <cp:contentStatus/>
</cp:coreProperties>
</file>